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zmino\Desktop\BOLETIN PT\BOLETÍN\MUTUALISTAS\"/>
    </mc:Choice>
  </mc:AlternateContent>
  <bookViews>
    <workbookView xWindow="0" yWindow="0" windowWidth="16815" windowHeight="7155"/>
  </bookViews>
  <sheets>
    <sheet name="ÍNDICE" sheetId="1" r:id="rId1"/>
    <sheet name="NOTA MEDOLÓGICA " sheetId="3" r:id="rId2"/>
    <sheet name="MAY_2017" sheetId="10" r:id="rId3"/>
    <sheet name="JUN_2017" sheetId="11" r:id="rId4"/>
    <sheet name="JUL_2017" sheetId="12" r:id="rId5"/>
    <sheet name="AGO_2017" sheetId="13" r:id="rId6"/>
    <sheet name="SEP_2017" sheetId="14" r:id="rId7"/>
    <sheet name="OCT_2017" sheetId="15" r:id="rId8"/>
    <sheet name="NOV_2017 " sheetId="16" r:id="rId9"/>
    <sheet name="DIC_2017" sheetId="17" r:id="rId10"/>
  </sheets>
  <externalReferences>
    <externalReference r:id="rId11"/>
  </externalReferences>
  <definedNames>
    <definedName name="_30_nov_14" localSheetId="5">[1]ÍNDICE!#REF!</definedName>
    <definedName name="_30_nov_14" localSheetId="9">[1]ÍNDICE!#REF!</definedName>
    <definedName name="_30_nov_14" localSheetId="4">[1]ÍNDICE!#REF!</definedName>
    <definedName name="_30_nov_14" localSheetId="3">[1]ÍNDICE!#REF!</definedName>
    <definedName name="_30_nov_14" localSheetId="2">[1]ÍNDICE!#REF!</definedName>
    <definedName name="_30_nov_14" localSheetId="1">[1]ÍNDICE!#REF!</definedName>
    <definedName name="_30_nov_14" localSheetId="8">[1]ÍNDICE!#REF!</definedName>
    <definedName name="_30_nov_14" localSheetId="7">[1]ÍNDICE!#REF!</definedName>
    <definedName name="_30_nov_14" localSheetId="6">[1]ÍNDICE!#REF!</definedName>
    <definedName name="_30_nov_14">[1]ÍNDICE!#REF!</definedName>
    <definedName name="_xlnm._FilterDatabase" localSheetId="5" hidden="1">AGO_2017!$A$10:$BM$10</definedName>
    <definedName name="_xlnm._FilterDatabase" localSheetId="9" hidden="1">DIC_2017!$A$10:$BM$10</definedName>
    <definedName name="_xlnm._FilterDatabase" localSheetId="4" hidden="1">JUL_2017!$A$10:$BM$10</definedName>
    <definedName name="_xlnm._FilterDatabase" localSheetId="3" hidden="1">JUN_2017!$A$10:$BM$10</definedName>
    <definedName name="_xlnm._FilterDatabase" localSheetId="2" hidden="1">MAY_2017!$A$10:$BM$10</definedName>
    <definedName name="_xlnm._FilterDatabase" localSheetId="8" hidden="1">'NOV_2017 '!$A$10:$BM$10</definedName>
    <definedName name="_xlnm._FilterDatabase" localSheetId="7" hidden="1">OCT_2017!$A$10:$BM$10</definedName>
    <definedName name="_xlnm._FilterDatabase" localSheetId="6" hidden="1">SEP_2017!$A$10:$BM$10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7" l="1"/>
  <c r="G14" i="17"/>
  <c r="F14" i="17"/>
  <c r="E14" i="17"/>
  <c r="D14" i="17"/>
  <c r="I14" i="16" l="1"/>
  <c r="G14" i="16"/>
  <c r="F14" i="16"/>
  <c r="E14" i="16"/>
  <c r="D14" i="16"/>
  <c r="G14" i="15" l="1"/>
  <c r="E14" i="15"/>
  <c r="D14" i="15"/>
  <c r="F14" i="15"/>
  <c r="I14" i="15" l="1"/>
  <c r="I10" i="14"/>
  <c r="F10" i="14"/>
  <c r="I11" i="14" l="1"/>
  <c r="I12" i="14"/>
  <c r="I13" i="14"/>
  <c r="F14" i="14" l="1"/>
  <c r="F11" i="14"/>
  <c r="F13" i="14"/>
  <c r="F12" i="14"/>
  <c r="G14" i="14"/>
  <c r="E14" i="14"/>
  <c r="D14" i="14"/>
  <c r="I14" i="14"/>
  <c r="I11" i="13" l="1"/>
  <c r="I13" i="13" l="1"/>
  <c r="I10" i="13"/>
  <c r="I14" i="13" s="1"/>
  <c r="I12" i="13"/>
  <c r="F12" i="13"/>
  <c r="F13" i="13"/>
  <c r="F10" i="13"/>
  <c r="F11" i="13"/>
  <c r="G14" i="13"/>
  <c r="E14" i="13"/>
  <c r="D14" i="13"/>
  <c r="F14" i="13" l="1"/>
  <c r="I14" i="12"/>
  <c r="G14" i="12"/>
  <c r="F14" i="12"/>
  <c r="E14" i="12"/>
  <c r="D14" i="12"/>
  <c r="I14" i="11" l="1"/>
  <c r="G14" i="11"/>
  <c r="E14" i="11"/>
  <c r="D14" i="11"/>
  <c r="F14" i="11"/>
  <c r="F11" i="10" l="1"/>
  <c r="I14" i="10" l="1"/>
  <c r="F10" i="10" l="1"/>
  <c r="F12" i="10"/>
  <c r="G14" i="10"/>
  <c r="F13" i="10" l="1"/>
  <c r="D14" i="10"/>
  <c r="E14" i="10"/>
  <c r="F14" i="10" l="1"/>
</calcChain>
</file>

<file path=xl/sharedStrings.xml><?xml version="1.0" encoding="utf-8"?>
<sst xmlns="http://schemas.openxmlformats.org/spreadsheetml/2006/main" count="270" uniqueCount="59">
  <si>
    <t>SISTEMA FINANCIERO POPULAR Y SOLIDARIO</t>
  </si>
  <si>
    <t>PATRIMONIO TÉCNICO Y LOS ACTIVOS Y CONTINGENTES PONDERADOS POR RIESGO</t>
  </si>
  <si>
    <t>ÍNDICE</t>
  </si>
  <si>
    <t xml:space="preserve">PRESENTACIÓN </t>
  </si>
  <si>
    <t xml:space="preserve">SERIE MENSUAL DE PATRIMONIO TÉCNICO </t>
  </si>
  <si>
    <r>
      <t>Elaborado por:</t>
    </r>
    <r>
      <rPr>
        <sz val="8"/>
        <color indexed="8"/>
        <rFont val="Calibri"/>
        <family val="2"/>
      </rPr>
      <t xml:space="preserve"> Dirección Nacional de Estadísticas y Estudios de la EPS y SFPS</t>
    </r>
  </si>
  <si>
    <t>CONTENIDO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</si>
  <si>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</si>
  <si>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</si>
  <si>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</si>
  <si>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</si>
  <si>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</si>
  <si>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</si>
  <si>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</si>
  <si>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</si>
  <si>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</si>
  <si>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</si>
  <si>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</si>
  <si>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</si>
  <si>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</si>
  <si>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</si>
  <si>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</si>
  <si>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</si>
  <si>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</si>
  <si>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</si>
  <si>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</si>
  <si>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</si>
  <si>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</si>
  <si>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</si>
  <si>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</si>
  <si>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r>
      <t>Elaborado por:</t>
    </r>
    <r>
      <rPr>
        <sz val="9"/>
        <color indexed="8"/>
        <rFont val="Calibri"/>
        <family val="2"/>
      </rPr>
      <t xml:space="preserve"> Dirección Nacional de Información Técnica y Estadísticas</t>
    </r>
  </si>
  <si>
    <t>FECHA DE CORTE: 31 de Mayo de 2017</t>
  </si>
  <si>
    <t>0190006247001</t>
  </si>
  <si>
    <t>ASOCIACION MUTUALISTA DE AHORRO Y CREDITO PARA LA VIVIENDA AZUAY</t>
  </si>
  <si>
    <t>1090056286001</t>
  </si>
  <si>
    <t xml:space="preserve">ASOCIACION MUTUALISTA DE AHORRO Y CREDITO PARA LA VIVIENDA IMBABURA </t>
  </si>
  <si>
    <t>1790075494001</t>
  </si>
  <si>
    <t>ASOCIACION MUTUALISTA DE AHORRO Y CREDITO PARA LA VIVIENDA PICHINCHA</t>
  </si>
  <si>
    <t>1890012015001</t>
  </si>
  <si>
    <t>ASOCIACION MUTUALISTA DE AHORRO Y CREDITO PARA LA VIVIENDA AMBATO</t>
  </si>
  <si>
    <t>ASOCIACIONES MUTUALISTAS SEGMENTO 1</t>
  </si>
  <si>
    <t>La información presentada en este boletín estadístico es de exclusiva responsabilidad de las asociaciones mutualistas del segmento 1 supervisadas por la SEPS. La Superintendencia se reserva el derecho de actualizar la misma al momento de recibir nueva información o en caso de encontrarse inconsistencias en los datos recibidos.</t>
  </si>
  <si>
    <t>Nota: En la Resolución No. 369-2017-F el 08 de mayo de 2017,  la Junta de Política y Regulación Monetaria y Financiera, expidio la Norma de Solvencia, Patrimonio Técnico y Activos y Contingentes Ponderados por Riesgo para Cooperativas de Ahorro y Crédito, Cajas Centrales y Asociaciones Mutualistas de Ahorro y Crédito para la Vivienda.</t>
  </si>
  <si>
    <t>-</t>
  </si>
  <si>
    <t>FECHA DE CORTE: 30 de Junio de 2017</t>
  </si>
  <si>
    <t>ASOCIACION MUTUALISTA DE AHORRO Y CREDITO PARA LA VIVIENDA IMBABURA</t>
  </si>
  <si>
    <t>FECHA DE CORTE: 31 de Julio de 2017</t>
  </si>
  <si>
    <t>TOTAL SEGMENTO 1 -MUTUALISTAS</t>
  </si>
  <si>
    <t>FECHA DE CORTE: 31 de Agosto de 2017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</si>
  <si>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 Asociaciones Mutualistas Segmento 1</t>
    </r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</si>
  <si>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</si>
  <si>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RESOLUCIÓN 131-2015-F</t>
  </si>
  <si>
    <t>FECHA DE CORTE: 30 de Septiembre de 2017</t>
  </si>
  <si>
    <t>FECHA DE CORTE: 31 de Octubre de 2017</t>
  </si>
  <si>
    <t>FECHA DE CORTE: 30 de Noviembre de 2017</t>
  </si>
  <si>
    <t>FECHA DE CORTE: 31 de Diciembre de 2017</t>
  </si>
  <si>
    <r>
      <t>Responsable:</t>
    </r>
    <r>
      <rPr>
        <sz val="8"/>
        <color indexed="8"/>
        <rFont val="Calibri"/>
        <family val="2"/>
      </rPr>
      <t xml:space="preserve"> diana.pazmino@seps.gob.ec</t>
    </r>
  </si>
  <si>
    <t>Corte: al 31 de Diciembre de 2017</t>
  </si>
  <si>
    <r>
      <t xml:space="preserve">Revisado y aprobado: </t>
    </r>
    <r>
      <rPr>
        <sz val="8"/>
        <color indexed="8"/>
        <rFont val="Calibri"/>
        <family val="2"/>
      </rPr>
      <t xml:space="preserve">ivan.granda@seps.gob.ec   </t>
    </r>
    <r>
      <rPr>
        <b/>
        <sz val="8"/>
        <color indexed="8"/>
        <rFont val="Calibri"/>
        <family val="2"/>
      </rPr>
      <t xml:space="preserve">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</si>
</sst>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#,##0.00;[Red]#,##0.00"/>
  </numFmts>
  <fonts count="31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12"/>
      <name val="Calibri"/>
      <family val="2"/>
    </font>
    <font>
      <b/>
      <sz val="12"/>
      <color indexed="56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4" fontId="27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 applyAlignment="1">
      <alignment horizontal="center"/>
    </xf>
    <xf numFmtId="0" fontId="9" fillId="0" borderId="3" xfId="2" applyFont="1" applyBorder="1" applyAlignment="1">
      <alignment vertical="center"/>
    </xf>
    <xf numFmtId="15" fontId="7" fillId="0" borderId="0" xfId="4" applyNumberFormat="1" applyBorder="1" applyAlignment="1" applyProtection="1">
      <alignment horizontal="left" vertical="center" indent="4"/>
    </xf>
    <xf numFmtId="0" fontId="11" fillId="0" borderId="0" xfId="0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3" fillId="3" borderId="0" xfId="0" applyFont="1" applyFill="1"/>
    <xf numFmtId="0" fontId="18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Border="1"/>
    <xf numFmtId="0" fontId="23" fillId="0" borderId="0" xfId="0" applyFont="1" applyFill="1"/>
    <xf numFmtId="0" fontId="7" fillId="0" borderId="0" xfId="4" applyAlignment="1">
      <alignment horizontal="center"/>
    </xf>
    <xf numFmtId="0" fontId="25" fillId="0" borderId="0" xfId="5" applyFont="1"/>
    <xf numFmtId="0" fontId="26" fillId="0" borderId="8" xfId="0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7" xfId="0" applyFont="1" applyBorder="1" applyAlignment="1">
      <alignment horizontal="justify" vertical="distributed" wrapText="1" readingOrder="1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43" fontId="26" fillId="0" borderId="8" xfId="6" applyFont="1" applyFill="1" applyBorder="1" applyAlignment="1">
      <alignment horizontal="right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43" fontId="26" fillId="0" borderId="11" xfId="6" quotePrefix="1" applyFont="1" applyFill="1" applyBorder="1" applyAlignment="1">
      <alignment horizontal="center"/>
    </xf>
    <xf numFmtId="0" fontId="26" fillId="0" borderId="21" xfId="0" applyFont="1" applyFill="1" applyBorder="1" applyAlignment="1">
      <alignment horizontal="center" vertical="center" wrapText="1"/>
    </xf>
    <xf numFmtId="43" fontId="26" fillId="0" borderId="22" xfId="6" applyFont="1" applyFill="1" applyBorder="1" applyAlignment="1">
      <alignment horizontal="right"/>
    </xf>
    <xf numFmtId="0" fontId="26" fillId="0" borderId="21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43" fontId="26" fillId="0" borderId="24" xfId="6" applyFont="1" applyFill="1" applyBorder="1" applyAlignment="1">
      <alignment horizontal="right"/>
    </xf>
    <xf numFmtId="164" fontId="29" fillId="0" borderId="21" xfId="0" applyNumberFormat="1" applyFont="1" applyFill="1" applyBorder="1"/>
    <xf numFmtId="0" fontId="26" fillId="0" borderId="10" xfId="0" applyFont="1" applyFill="1" applyBorder="1" applyAlignment="1">
      <alignment horizontal="center" vertical="center" wrapText="1"/>
    </xf>
    <xf numFmtId="43" fontId="26" fillId="0" borderId="7" xfId="6" quotePrefix="1" applyFont="1" applyFill="1" applyBorder="1" applyAlignment="1">
      <alignment horizontal="center"/>
    </xf>
    <xf numFmtId="0" fontId="23" fillId="4" borderId="23" xfId="0" applyFont="1" applyFill="1" applyBorder="1"/>
    <xf numFmtId="0" fontId="23" fillId="4" borderId="25" xfId="0" applyFont="1" applyFill="1" applyBorder="1"/>
    <xf numFmtId="0" fontId="23" fillId="4" borderId="24" xfId="0" applyFont="1" applyFill="1" applyBorder="1"/>
    <xf numFmtId="0" fontId="30" fillId="0" borderId="23" xfId="0" applyFont="1" applyBorder="1"/>
    <xf numFmtId="0" fontId="30" fillId="0" borderId="25" xfId="0" applyFont="1" applyBorder="1"/>
    <xf numFmtId="0" fontId="30" fillId="0" borderId="24" xfId="0" applyFont="1" applyBorder="1"/>
    <xf numFmtId="0" fontId="29" fillId="0" borderId="21" xfId="0" applyFont="1" applyBorder="1"/>
    <xf numFmtId="0" fontId="29" fillId="0" borderId="9" xfId="0" applyFont="1" applyBorder="1"/>
    <xf numFmtId="0" fontId="29" fillId="0" borderId="22" xfId="0" applyFont="1" applyBorder="1"/>
    <xf numFmtId="44" fontId="29" fillId="0" borderId="21" xfId="0" applyNumberFormat="1" applyFont="1" applyBorder="1"/>
    <xf numFmtId="44" fontId="29" fillId="0" borderId="9" xfId="0" applyNumberFormat="1" applyFont="1" applyBorder="1"/>
    <xf numFmtId="44" fontId="29" fillId="0" borderId="22" xfId="0" applyNumberFormat="1" applyFont="1" applyBorder="1"/>
    <xf numFmtId="164" fontId="29" fillId="0" borderId="9" xfId="0" applyNumberFormat="1" applyFont="1" applyFill="1" applyBorder="1"/>
    <xf numFmtId="164" fontId="29" fillId="0" borderId="22" xfId="0" applyNumberFormat="1" applyFont="1" applyFill="1" applyBorder="1"/>
    <xf numFmtId="10" fontId="29" fillId="0" borderId="21" xfId="0" applyNumberFormat="1" applyFont="1" applyBorder="1"/>
    <xf numFmtId="10" fontId="29" fillId="0" borderId="9" xfId="0" applyNumberFormat="1" applyFont="1" applyBorder="1"/>
    <xf numFmtId="10" fontId="29" fillId="0" borderId="22" xfId="0" applyNumberFormat="1" applyFont="1" applyBorder="1"/>
    <xf numFmtId="0" fontId="26" fillId="0" borderId="2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2" fontId="23" fillId="0" borderId="0" xfId="7" applyNumberFormat="1" applyFont="1" applyFill="1"/>
    <xf numFmtId="10" fontId="29" fillId="0" borderId="21" xfId="7" applyNumberFormat="1" applyFont="1" applyBorder="1"/>
    <xf numFmtId="10" fontId="29" fillId="0" borderId="9" xfId="7" applyNumberFormat="1" applyFont="1" applyBorder="1"/>
    <xf numFmtId="10" fontId="29" fillId="0" borderId="22" xfId="7" applyNumberFormat="1" applyFont="1" applyBorder="1"/>
    <xf numFmtId="10" fontId="26" fillId="0" borderId="24" xfId="7" applyNumberFormat="1" applyFont="1" applyFill="1" applyBorder="1" applyAlignment="1">
      <alignment horizontal="right"/>
    </xf>
    <xf numFmtId="44" fontId="26" fillId="0" borderId="24" xfId="8" applyFont="1" applyFill="1" applyBorder="1" applyAlignment="1">
      <alignment horizontal="right"/>
    </xf>
    <xf numFmtId="43" fontId="29" fillId="0" borderId="21" xfId="6" applyFont="1" applyBorder="1"/>
    <xf numFmtId="43" fontId="29" fillId="0" borderId="9" xfId="6" applyFont="1" applyBorder="1"/>
    <xf numFmtId="43" fontId="29" fillId="0" borderId="22" xfId="6" applyFont="1" applyBorder="1"/>
    <xf numFmtId="43" fontId="26" fillId="0" borderId="12" xfId="6" applyFont="1" applyFill="1" applyBorder="1" applyAlignment="1">
      <alignment horizontal="right"/>
    </xf>
    <xf numFmtId="0" fontId="23" fillId="0" borderId="11" xfId="0" applyFont="1" applyFill="1" applyBorder="1"/>
    <xf numFmtId="0" fontId="26" fillId="0" borderId="11" xfId="0" applyFont="1" applyFill="1" applyBorder="1"/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wrapText="1"/>
    </xf>
    <xf numFmtId="0" fontId="14" fillId="0" borderId="0" xfId="0" applyFont="1" applyFill="1" applyBorder="1" applyAlignment="1">
      <alignment horizontal="left"/>
    </xf>
    <xf numFmtId="0" fontId="16" fillId="0" borderId="0" xfId="0" applyFont="1" applyAlignment="1">
      <alignment horizontal="justify" wrapText="1"/>
    </xf>
    <xf numFmtId="0" fontId="17" fillId="0" borderId="4" xfId="0" applyFont="1" applyBorder="1" applyAlignment="1">
      <alignment horizontal="justify" vertical="distributed" wrapText="1" readingOrder="1"/>
    </xf>
    <xf numFmtId="0" fontId="17" fillId="0" borderId="5" xfId="0" applyFont="1" applyBorder="1" applyAlignment="1">
      <alignment horizontal="justify" vertical="distributed" wrapText="1" readingOrder="1"/>
    </xf>
    <xf numFmtId="0" fontId="17" fillId="0" borderId="6" xfId="0" applyFont="1" applyBorder="1" applyAlignment="1">
      <alignment horizontal="justify" vertical="distributed" wrapText="1" readingOrder="1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4" applyFont="1" applyAlignment="1" applyProtection="1">
      <alignment horizontal="center"/>
    </xf>
    <xf numFmtId="0" fontId="9" fillId="0" borderId="1" xfId="1" applyFont="1"/>
    <xf numFmtId="0" fontId="10" fillId="0" borderId="0" xfId="4" applyFont="1" applyBorder="1" applyAlignment="1" applyProtection="1">
      <alignment horizontal="justify" vertical="center" wrapText="1"/>
    </xf>
    <xf numFmtId="0" fontId="20" fillId="2" borderId="0" xfId="3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4" applyFont="1" applyAlignment="1" applyProtection="1">
      <alignment horizontal="center"/>
    </xf>
    <xf numFmtId="0" fontId="12" fillId="0" borderId="1" xfId="1" applyFont="1"/>
    <xf numFmtId="0" fontId="0" fillId="0" borderId="16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7" xfId="0" applyFont="1" applyBorder="1" applyAlignment="1">
      <alignment horizontal="justify" vertical="distributed" wrapText="1" readingOrder="1"/>
    </xf>
    <xf numFmtId="0" fontId="0" fillId="0" borderId="18" xfId="0" applyFont="1" applyBorder="1" applyAlignment="1">
      <alignment horizontal="justify" vertical="distributed" wrapText="1" readingOrder="1"/>
    </xf>
    <xf numFmtId="0" fontId="0" fillId="0" borderId="19" xfId="0" applyFont="1" applyBorder="1" applyAlignment="1">
      <alignment horizontal="justify" vertical="distributed" wrapText="1" readingOrder="1"/>
    </xf>
    <xf numFmtId="0" fontId="0" fillId="0" borderId="20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5" xfId="0" applyFont="1" applyBorder="1" applyAlignment="1">
      <alignment horizontal="justify" vertical="distributed" wrapText="1" readingOrder="1"/>
    </xf>
    <xf numFmtId="0" fontId="10" fillId="0" borderId="16" xfId="0" applyFont="1" applyFill="1" applyBorder="1" applyAlignment="1">
      <alignment horizontal="justify" vertical="distributed" wrapText="1" readingOrder="1"/>
    </xf>
    <xf numFmtId="0" fontId="0" fillId="0" borderId="0" xfId="0" applyFont="1" applyFill="1" applyBorder="1" applyAlignment="1">
      <alignment horizontal="justify" vertical="distributed" wrapText="1" readingOrder="1"/>
    </xf>
    <xf numFmtId="0" fontId="0" fillId="0" borderId="17" xfId="0" applyFont="1" applyFill="1" applyBorder="1" applyAlignment="1">
      <alignment horizontal="justify" vertical="distributed" wrapText="1" readingOrder="1"/>
    </xf>
    <xf numFmtId="0" fontId="26" fillId="0" borderId="0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/>
    </xf>
    <xf numFmtId="0" fontId="26" fillId="0" borderId="7" xfId="0" applyFont="1" applyFill="1" applyBorder="1" applyAlignment="1">
      <alignment horizontal="left"/>
    </xf>
    <xf numFmtId="0" fontId="26" fillId="4" borderId="8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/>
    </xf>
    <xf numFmtId="0" fontId="26" fillId="4" borderId="21" xfId="0" applyFont="1" applyFill="1" applyBorder="1" applyAlignment="1">
      <alignment horizontal="center" vertical="center" wrapText="1"/>
    </xf>
  </cellXfs>
  <cellStyles count="9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Millares" xfId="6" builtinId="3"/>
    <cellStyle name="Moneda" xfId="8" builtinId="4"/>
    <cellStyle name="Normal" xfId="0" builtinId="0"/>
    <cellStyle name="Porcentaje" xfId="7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1</xdr:row>
      <xdr:rowOff>95250</xdr:rowOff>
    </xdr:from>
    <xdr:to>
      <xdr:col>9</xdr:col>
      <xdr:colOff>742950</xdr:colOff>
      <xdr:row>4</xdr:row>
      <xdr:rowOff>152400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285750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0</xdr:row>
      <xdr:rowOff>104775</xdr:rowOff>
    </xdr:from>
    <xdr:to>
      <xdr:col>9</xdr:col>
      <xdr:colOff>590550</xdr:colOff>
      <xdr:row>4</xdr:row>
      <xdr:rowOff>85725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0477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600075</xdr:colOff>
      <xdr:row>3</xdr:row>
      <xdr:rowOff>171450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JO%20KARINA/BOLETINES%20NUEVA%20SEGMENTACION/PT_NUEVA%20SEGMENTACION/PT_2015/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35"/>
  <sheetViews>
    <sheetView showGridLines="0" tabSelected="1" topLeftCell="A19" workbookViewId="0">
      <selection activeCell="C32" sqref="C32:J32"/>
    </sheetView>
  </sheetViews>
  <sheetFormatPr baseColWidth="10" defaultRowHeight="15" x14ac:dyDescent="0.25"/>
  <cols>
    <col min="3" max="3" width="15.28515625" bestFit="1" customWidth="1"/>
  </cols>
  <sheetData>
    <row r="5" spans="3:10" ht="18.75" x14ac:dyDescent="0.3">
      <c r="D5" s="1"/>
      <c r="E5" s="1"/>
      <c r="F5" s="1"/>
      <c r="G5" s="1"/>
      <c r="H5" s="1"/>
      <c r="I5" s="1"/>
      <c r="J5" s="1"/>
    </row>
    <row r="6" spans="3:10" ht="23.25" x14ac:dyDescent="0.35">
      <c r="C6" s="84" t="s">
        <v>0</v>
      </c>
      <c r="D6" s="84"/>
      <c r="E6" s="84"/>
      <c r="F6" s="84"/>
      <c r="G6" s="84"/>
      <c r="H6" s="84"/>
      <c r="I6" s="84"/>
      <c r="J6" s="84"/>
    </row>
    <row r="7" spans="3:10" ht="18" customHeight="1" x14ac:dyDescent="0.25">
      <c r="C7" s="85" t="s">
        <v>1</v>
      </c>
      <c r="D7" s="85"/>
      <c r="E7" s="85"/>
      <c r="F7" s="85"/>
      <c r="G7" s="85"/>
      <c r="H7" s="85"/>
      <c r="I7" s="85"/>
      <c r="J7" s="85"/>
    </row>
    <row r="8" spans="3:10" ht="18" customHeight="1" x14ac:dyDescent="0.25">
      <c r="C8" s="85"/>
      <c r="D8" s="85"/>
      <c r="E8" s="85"/>
      <c r="F8" s="85"/>
      <c r="G8" s="85"/>
      <c r="H8" s="85"/>
      <c r="I8" s="85"/>
      <c r="J8" s="85"/>
    </row>
    <row r="9" spans="3:10" ht="18" x14ac:dyDescent="0.25">
      <c r="C9" s="86" t="s">
        <v>40</v>
      </c>
      <c r="D9" s="86"/>
      <c r="E9" s="86"/>
      <c r="F9" s="86"/>
      <c r="G9" s="86"/>
      <c r="H9" s="86"/>
      <c r="I9" s="86"/>
      <c r="J9" s="86"/>
    </row>
    <row r="10" spans="3:10" x14ac:dyDescent="0.25">
      <c r="C10" s="87" t="s">
        <v>57</v>
      </c>
      <c r="D10" s="87"/>
      <c r="E10" s="87"/>
      <c r="F10" s="87"/>
      <c r="G10" s="87"/>
      <c r="H10" s="87"/>
      <c r="I10" s="87"/>
      <c r="J10" s="87"/>
    </row>
    <row r="11" spans="3:10" ht="16.5" thickBot="1" x14ac:dyDescent="0.3">
      <c r="C11" s="88" t="s">
        <v>2</v>
      </c>
      <c r="D11" s="88"/>
      <c r="E11" s="88"/>
      <c r="F11" s="88"/>
      <c r="G11" s="88"/>
      <c r="H11" s="88"/>
      <c r="I11" s="88"/>
      <c r="J11" s="88"/>
    </row>
    <row r="12" spans="3:10" ht="15.75" thickTop="1" x14ac:dyDescent="0.25"/>
    <row r="13" spans="3:10" ht="16.5" thickBot="1" x14ac:dyDescent="0.3">
      <c r="C13" s="2" t="s">
        <v>3</v>
      </c>
      <c r="D13" s="2"/>
      <c r="E13" s="2"/>
      <c r="F13" s="2"/>
      <c r="G13" s="2"/>
      <c r="H13" s="2"/>
      <c r="I13" s="2"/>
      <c r="J13" s="2"/>
    </row>
    <row r="14" spans="3:10" ht="19.5" customHeight="1" x14ac:dyDescent="0.25">
      <c r="C14" s="89" t="s">
        <v>41</v>
      </c>
      <c r="D14" s="89"/>
      <c r="E14" s="89"/>
      <c r="F14" s="89"/>
      <c r="G14" s="89"/>
      <c r="H14" s="89"/>
      <c r="I14" s="89"/>
      <c r="J14" s="89"/>
    </row>
    <row r="15" spans="3:10" ht="17.25" customHeight="1" x14ac:dyDescent="0.25">
      <c r="C15" s="89"/>
      <c r="D15" s="89"/>
      <c r="E15" s="89"/>
      <c r="F15" s="89"/>
      <c r="G15" s="89"/>
      <c r="H15" s="89"/>
      <c r="I15" s="89"/>
      <c r="J15" s="89"/>
    </row>
    <row r="16" spans="3:10" ht="17.25" customHeight="1" x14ac:dyDescent="0.25">
      <c r="C16" s="89"/>
      <c r="D16" s="89"/>
      <c r="E16" s="89"/>
      <c r="F16" s="89"/>
      <c r="G16" s="89"/>
      <c r="H16" s="89"/>
      <c r="I16" s="89"/>
      <c r="J16" s="89"/>
    </row>
    <row r="17" spans="3:10" ht="18.75" customHeight="1" x14ac:dyDescent="0.25">
      <c r="C17" s="89"/>
      <c r="D17" s="89"/>
      <c r="E17" s="89"/>
      <c r="F17" s="89"/>
      <c r="G17" s="89"/>
      <c r="H17" s="89"/>
      <c r="I17" s="89"/>
      <c r="J17" s="89"/>
    </row>
    <row r="18" spans="3:10" ht="16.5" thickBot="1" x14ac:dyDescent="0.3">
      <c r="C18" s="2" t="s">
        <v>4</v>
      </c>
      <c r="D18" s="2"/>
      <c r="E18" s="2"/>
      <c r="F18" s="2"/>
      <c r="G18" s="2"/>
      <c r="H18" s="2"/>
      <c r="I18" s="2"/>
      <c r="J18" s="2"/>
    </row>
    <row r="19" spans="3:10" x14ac:dyDescent="0.25">
      <c r="C19" s="3"/>
      <c r="D19" s="4"/>
      <c r="E19" s="4"/>
      <c r="F19" s="5"/>
      <c r="G19" s="6"/>
      <c r="H19" s="7"/>
      <c r="I19" s="7"/>
      <c r="J19" s="7"/>
    </row>
    <row r="20" spans="3:10" x14ac:dyDescent="0.25">
      <c r="C20" s="3">
        <v>42886</v>
      </c>
    </row>
    <row r="21" spans="3:10" x14ac:dyDescent="0.25">
      <c r="C21" s="3">
        <v>42916</v>
      </c>
    </row>
    <row r="22" spans="3:10" x14ac:dyDescent="0.25">
      <c r="C22" s="3">
        <v>42947</v>
      </c>
    </row>
    <row r="23" spans="3:10" x14ac:dyDescent="0.25">
      <c r="C23" s="3">
        <v>42978</v>
      </c>
    </row>
    <row r="24" spans="3:10" x14ac:dyDescent="0.25">
      <c r="C24" s="3">
        <v>43008</v>
      </c>
    </row>
    <row r="25" spans="3:10" x14ac:dyDescent="0.25">
      <c r="C25" s="3">
        <v>43039</v>
      </c>
    </row>
    <row r="26" spans="3:10" x14ac:dyDescent="0.25">
      <c r="C26" s="3">
        <v>43069</v>
      </c>
    </row>
    <row r="27" spans="3:10" x14ac:dyDescent="0.25">
      <c r="C27" s="3">
        <v>43100</v>
      </c>
    </row>
    <row r="28" spans="3:10" x14ac:dyDescent="0.25">
      <c r="C28" s="8"/>
      <c r="D28" s="8"/>
      <c r="E28" s="8"/>
      <c r="F28" s="8"/>
      <c r="G28" s="8"/>
      <c r="H28" s="8"/>
      <c r="I28" s="8"/>
      <c r="J28" s="8"/>
    </row>
    <row r="30" spans="3:10" x14ac:dyDescent="0.25">
      <c r="C30" s="79" t="s">
        <v>5</v>
      </c>
      <c r="D30" s="79"/>
      <c r="E30" s="79"/>
      <c r="F30" s="79"/>
      <c r="G30" s="79"/>
      <c r="H30" s="79"/>
      <c r="I30" s="79"/>
      <c r="J30" s="79"/>
    </row>
    <row r="31" spans="3:10" ht="15" customHeight="1" x14ac:dyDescent="0.25">
      <c r="C31" s="80" t="s">
        <v>58</v>
      </c>
      <c r="D31" s="80"/>
      <c r="E31" s="80"/>
      <c r="F31" s="80"/>
      <c r="G31" s="80"/>
      <c r="H31" s="80"/>
      <c r="I31" s="80"/>
      <c r="J31" s="80"/>
    </row>
    <row r="32" spans="3:10" ht="15.75" customHeight="1" x14ac:dyDescent="0.25">
      <c r="C32" s="80" t="s">
        <v>56</v>
      </c>
      <c r="D32" s="80"/>
      <c r="E32" s="80"/>
      <c r="F32" s="80"/>
      <c r="G32" s="80"/>
      <c r="H32" s="80"/>
      <c r="I32" s="80"/>
      <c r="J32" s="80"/>
    </row>
    <row r="33" spans="3:13" ht="15.75" customHeight="1" thickBot="1" x14ac:dyDescent="0.3">
      <c r="C33" s="78"/>
      <c r="D33" s="78"/>
      <c r="E33" s="78"/>
      <c r="F33" s="78"/>
      <c r="G33" s="78"/>
      <c r="H33" s="78"/>
      <c r="I33" s="78"/>
      <c r="J33" s="78"/>
    </row>
    <row r="34" spans="3:13" ht="55.5" customHeight="1" thickBot="1" x14ac:dyDescent="0.3">
      <c r="C34" s="81" t="s">
        <v>42</v>
      </c>
      <c r="D34" s="82"/>
      <c r="E34" s="82"/>
      <c r="F34" s="82"/>
      <c r="G34" s="82"/>
      <c r="H34" s="82"/>
      <c r="I34" s="82"/>
      <c r="J34" s="82"/>
      <c r="K34" s="82"/>
      <c r="L34" s="82"/>
      <c r="M34" s="83"/>
    </row>
    <row r="35" spans="3:13" ht="18" customHeight="1" x14ac:dyDescent="0.25"/>
  </sheetData>
  <mergeCells count="10">
    <mergeCell ref="C30:J30"/>
    <mergeCell ref="C31:J31"/>
    <mergeCell ref="C34:M34"/>
    <mergeCell ref="C6:J6"/>
    <mergeCell ref="C7:J8"/>
    <mergeCell ref="C9:J9"/>
    <mergeCell ref="C10:J10"/>
    <mergeCell ref="C11:J11"/>
    <mergeCell ref="C14:J17"/>
    <mergeCell ref="C32:J32"/>
  </mergeCells>
  <hyperlinks>
    <hyperlink ref="C28:E28" location="'ESTRUC CART'!A1" display="CARTERA"/>
    <hyperlink ref="C20" location="MAY_2017!A1" display="MAY_2017!A1"/>
    <hyperlink ref="C21" location="JUN_2017!A1" display="JUN_2017!A1"/>
    <hyperlink ref="C22" location="JUL_2017!A1" display="JUL_2017!A1"/>
    <hyperlink ref="C23" location="AGO_2017!A1" display="AGO_2017!A1"/>
    <hyperlink ref="C24" location="SEP_2017!A1" display="SEP_2017!A1"/>
    <hyperlink ref="C25" location="OCT_2017!A1" display="OCT_2017!A1"/>
    <hyperlink ref="C26" location="'NOV_2017 '!A1" display="'NOV_2017 '!A1"/>
    <hyperlink ref="C27" location="DIC_2017!A1" display="DIC_2017!A1"/>
  </hyperlinks>
  <pageMargins left="0.7" right="0.7" top="0.75" bottom="0.75" header="0.3" footer="0.3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 activeCell="F19" sqref="F19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.28515625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55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76" t="s">
        <v>17</v>
      </c>
      <c r="F9" s="36" t="s">
        <v>19</v>
      </c>
      <c r="G9" s="77" t="s">
        <v>20</v>
      </c>
      <c r="H9" s="36" t="s">
        <v>18</v>
      </c>
      <c r="I9" s="77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52986437.979999997</v>
      </c>
      <c r="E10" s="47">
        <v>0</v>
      </c>
      <c r="F10" s="47">
        <v>52986437.979999997</v>
      </c>
      <c r="G10" s="47">
        <v>448091169.25300002</v>
      </c>
      <c r="H10" s="59">
        <v>0.118249235012447</v>
      </c>
      <c r="I10" s="47">
        <v>40328205.232770003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17962744.004999999</v>
      </c>
      <c r="E11" s="48">
        <v>0</v>
      </c>
      <c r="F11" s="48">
        <v>17962744.004999999</v>
      </c>
      <c r="G11" s="48">
        <v>97618041.883000001</v>
      </c>
      <c r="H11" s="60">
        <v>0.18401049292229399</v>
      </c>
      <c r="I11" s="48">
        <v>8785623.7694700006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3985173.62</v>
      </c>
      <c r="E12" s="48">
        <v>0</v>
      </c>
      <c r="F12" s="48">
        <v>3985173.62</v>
      </c>
      <c r="G12" s="48">
        <v>33244276.27</v>
      </c>
      <c r="H12" s="60">
        <v>0.119875481350041</v>
      </c>
      <c r="I12" s="48">
        <v>2991984.8643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2203423.7549999999</v>
      </c>
      <c r="E13" s="49">
        <v>0</v>
      </c>
      <c r="F13" s="49">
        <v>2203423.7549999999</v>
      </c>
      <c r="G13" s="49">
        <v>19676265.015000001</v>
      </c>
      <c r="H13" s="61">
        <v>0.11198384212248801</v>
      </c>
      <c r="I13" s="49">
        <v>1770863.8513499999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77137779.359999999</v>
      </c>
      <c r="E14" s="34">
        <f>SUM(E10:E13)</f>
        <v>0</v>
      </c>
      <c r="F14" s="63">
        <f>SUM(F10:F13)</f>
        <v>77137779.359999999</v>
      </c>
      <c r="G14" s="63">
        <f>SUM(G10:G13)</f>
        <v>598629752.421</v>
      </c>
      <c r="H14" s="62" t="s">
        <v>43</v>
      </c>
      <c r="I14" s="34">
        <f>SUM(I10:I13)</f>
        <v>53876677.717890002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8"/>
  <sheetViews>
    <sheetView showGridLines="0" workbookViewId="0"/>
  </sheetViews>
  <sheetFormatPr baseColWidth="10" defaultColWidth="11.42578125" defaultRowHeight="12.75" x14ac:dyDescent="0.2"/>
  <cols>
    <col min="1" max="2" width="11.42578125" style="9"/>
    <col min="3" max="3" width="34.5703125" style="9" customWidth="1"/>
    <col min="4" max="4" width="11.42578125" style="9"/>
    <col min="5" max="5" width="11" style="9" customWidth="1"/>
    <col min="6" max="9" width="11.42578125" style="9"/>
    <col min="10" max="10" width="12.7109375" style="9" customWidth="1"/>
    <col min="11" max="16384" width="11.42578125" style="9"/>
  </cols>
  <sheetData>
    <row r="5" spans="3:10" x14ac:dyDescent="0.2">
      <c r="D5" s="10"/>
      <c r="E5" s="10"/>
      <c r="F5" s="10"/>
      <c r="G5" s="10"/>
      <c r="H5" s="10"/>
      <c r="I5" s="10"/>
      <c r="J5" s="10"/>
    </row>
    <row r="6" spans="3:10" x14ac:dyDescent="0.2">
      <c r="C6" s="90" t="s">
        <v>0</v>
      </c>
      <c r="D6" s="90"/>
      <c r="E6" s="90"/>
      <c r="F6" s="90"/>
      <c r="G6" s="90"/>
      <c r="H6" s="90"/>
      <c r="I6" s="90"/>
      <c r="J6" s="90"/>
    </row>
    <row r="7" spans="3:10" ht="18" customHeight="1" x14ac:dyDescent="0.2">
      <c r="C7" s="91" t="s">
        <v>1</v>
      </c>
      <c r="D7" s="91"/>
      <c r="E7" s="91"/>
      <c r="F7" s="91"/>
      <c r="G7" s="91"/>
      <c r="H7" s="91"/>
      <c r="I7" s="91"/>
      <c r="J7" s="91"/>
    </row>
    <row r="8" spans="3:10" ht="18" customHeight="1" x14ac:dyDescent="0.2">
      <c r="C8" s="91"/>
      <c r="D8" s="91"/>
      <c r="E8" s="91"/>
      <c r="F8" s="91"/>
      <c r="G8" s="91"/>
      <c r="H8" s="91"/>
      <c r="I8" s="91"/>
      <c r="J8" s="91"/>
    </row>
    <row r="9" spans="3:10" x14ac:dyDescent="0.2">
      <c r="C9" s="92" t="s">
        <v>40</v>
      </c>
      <c r="D9" s="92"/>
      <c r="E9" s="92"/>
      <c r="F9" s="92"/>
      <c r="G9" s="92"/>
      <c r="H9" s="92"/>
      <c r="I9" s="92"/>
      <c r="J9" s="92"/>
    </row>
    <row r="10" spans="3:10" x14ac:dyDescent="0.2">
      <c r="C10" s="93"/>
      <c r="D10" s="93"/>
      <c r="E10" s="93"/>
      <c r="F10" s="93"/>
      <c r="G10" s="93"/>
      <c r="H10" s="93"/>
      <c r="I10" s="93"/>
      <c r="J10" s="93"/>
    </row>
    <row r="11" spans="3:10" ht="13.5" thickBot="1" x14ac:dyDescent="0.25">
      <c r="C11" s="94" t="s">
        <v>6</v>
      </c>
      <c r="D11" s="94"/>
      <c r="E11" s="94"/>
      <c r="F11" s="94"/>
      <c r="G11" s="94"/>
      <c r="H11" s="94"/>
      <c r="I11" s="94"/>
      <c r="J11" s="94"/>
    </row>
    <row r="12" spans="3:10" ht="13.5" thickTop="1" x14ac:dyDescent="0.2"/>
    <row r="13" spans="3:10" ht="13.5" thickBot="1" x14ac:dyDescent="0.25">
      <c r="C13" s="5" t="s">
        <v>51</v>
      </c>
      <c r="D13" s="5"/>
      <c r="E13" s="5"/>
      <c r="F13" s="5"/>
      <c r="G13" s="5"/>
      <c r="H13" s="5"/>
      <c r="I13" s="5"/>
      <c r="J13" s="5"/>
    </row>
    <row r="14" spans="3:10" ht="33" customHeight="1" x14ac:dyDescent="0.2">
      <c r="C14" s="101" t="s">
        <v>22</v>
      </c>
      <c r="D14" s="102"/>
      <c r="E14" s="102"/>
      <c r="F14" s="102"/>
      <c r="G14" s="102"/>
      <c r="H14" s="102"/>
      <c r="I14" s="102"/>
      <c r="J14" s="103"/>
    </row>
    <row r="15" spans="3:10" ht="14.25" customHeight="1" x14ac:dyDescent="0.2">
      <c r="C15" s="20"/>
      <c r="D15" s="21"/>
      <c r="E15" s="21"/>
      <c r="F15" s="21"/>
      <c r="G15" s="21"/>
      <c r="H15" s="21"/>
      <c r="I15" s="21"/>
      <c r="J15" s="22"/>
    </row>
    <row r="16" spans="3:10" ht="18.75" customHeight="1" x14ac:dyDescent="0.2">
      <c r="C16" s="104" t="s">
        <v>50</v>
      </c>
      <c r="D16" s="105"/>
      <c r="E16" s="105"/>
      <c r="F16" s="105"/>
      <c r="G16" s="105"/>
      <c r="H16" s="105"/>
      <c r="I16" s="105"/>
      <c r="J16" s="106"/>
    </row>
    <row r="17" spans="1:13" ht="15.75" customHeight="1" x14ac:dyDescent="0.2">
      <c r="C17" s="95"/>
      <c r="D17" s="96"/>
      <c r="E17" s="96"/>
      <c r="F17" s="96"/>
      <c r="G17" s="96"/>
      <c r="H17" s="96"/>
      <c r="I17" s="96"/>
      <c r="J17" s="97"/>
    </row>
    <row r="18" spans="1:13" s="11" customFormat="1" ht="30" customHeight="1" x14ac:dyDescent="0.25">
      <c r="C18" s="95" t="s">
        <v>23</v>
      </c>
      <c r="D18" s="96"/>
      <c r="E18" s="96"/>
      <c r="F18" s="96"/>
      <c r="G18" s="96"/>
      <c r="H18" s="96"/>
      <c r="I18" s="96"/>
      <c r="J18" s="97"/>
    </row>
    <row r="19" spans="1:13" s="11" customFormat="1" ht="18.75" customHeight="1" x14ac:dyDescent="0.25">
      <c r="C19" s="95"/>
      <c r="D19" s="96"/>
      <c r="E19" s="96"/>
      <c r="F19" s="96"/>
      <c r="G19" s="96"/>
      <c r="H19" s="96"/>
      <c r="I19" s="96"/>
      <c r="J19" s="97"/>
    </row>
    <row r="20" spans="1:13" ht="49.5" customHeight="1" x14ac:dyDescent="0.2">
      <c r="C20" s="95" t="s">
        <v>24</v>
      </c>
      <c r="D20" s="96"/>
      <c r="E20" s="96"/>
      <c r="F20" s="96"/>
      <c r="G20" s="96"/>
      <c r="H20" s="96"/>
      <c r="I20" s="96"/>
      <c r="J20" s="97"/>
    </row>
    <row r="21" spans="1:13" ht="22.5" customHeight="1" x14ac:dyDescent="0.2">
      <c r="C21" s="95"/>
      <c r="D21" s="96"/>
      <c r="E21" s="96"/>
      <c r="F21" s="96"/>
      <c r="G21" s="96"/>
      <c r="H21" s="96"/>
      <c r="I21" s="96"/>
      <c r="J21" s="97"/>
    </row>
    <row r="22" spans="1:13" ht="30" customHeight="1" x14ac:dyDescent="0.2">
      <c r="C22" s="95" t="s">
        <v>25</v>
      </c>
      <c r="D22" s="96"/>
      <c r="E22" s="96"/>
      <c r="F22" s="96"/>
      <c r="G22" s="96"/>
      <c r="H22" s="96"/>
      <c r="I22" s="96"/>
      <c r="J22" s="97"/>
    </row>
    <row r="23" spans="1:13" ht="23.25" customHeight="1" x14ac:dyDescent="0.2">
      <c r="C23" s="95"/>
      <c r="D23" s="96"/>
      <c r="E23" s="96"/>
      <c r="F23" s="96"/>
      <c r="G23" s="96"/>
      <c r="H23" s="96"/>
      <c r="I23" s="96"/>
      <c r="J23" s="97"/>
    </row>
    <row r="24" spans="1:13" s="11" customFormat="1" ht="67.5" customHeight="1" x14ac:dyDescent="0.25">
      <c r="C24" s="95" t="s">
        <v>26</v>
      </c>
      <c r="D24" s="96"/>
      <c r="E24" s="96"/>
      <c r="F24" s="96"/>
      <c r="G24" s="96"/>
      <c r="H24" s="96"/>
      <c r="I24" s="96"/>
      <c r="J24" s="97"/>
    </row>
    <row r="25" spans="1:13" ht="18" customHeight="1" thickBot="1" x14ac:dyDescent="0.25">
      <c r="C25" s="98"/>
      <c r="D25" s="99"/>
      <c r="E25" s="99"/>
      <c r="F25" s="99"/>
      <c r="G25" s="99"/>
      <c r="H25" s="99"/>
      <c r="I25" s="99"/>
      <c r="J25" s="100"/>
    </row>
    <row r="26" spans="1:13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</sheetData>
  <mergeCells count="16">
    <mergeCell ref="C22:J22"/>
    <mergeCell ref="C23:J23"/>
    <mergeCell ref="C24:J24"/>
    <mergeCell ref="C25:J25"/>
    <mergeCell ref="C14:J14"/>
    <mergeCell ref="C20:J20"/>
    <mergeCell ref="C21:J21"/>
    <mergeCell ref="C18:J18"/>
    <mergeCell ref="C19:J19"/>
    <mergeCell ref="C16:J16"/>
    <mergeCell ref="C17:J17"/>
    <mergeCell ref="C6:J6"/>
    <mergeCell ref="C7:J8"/>
    <mergeCell ref="C9:J9"/>
    <mergeCell ref="C10:J10"/>
    <mergeCell ref="C11:J1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" style="13" bestFit="1" customWidth="1"/>
    <col min="5" max="5" width="17.42578125" style="13" customWidth="1"/>
    <col min="6" max="6" width="13.28515625" style="13" bestFit="1" customWidth="1"/>
    <col min="7" max="7" width="14.140625" style="13" bestFit="1" customWidth="1"/>
    <col min="8" max="8" width="11.5703125" style="13" bestFit="1" customWidth="1"/>
    <col min="9" max="9" width="12.85546875" style="13" bestFit="1" customWidth="1"/>
    <col min="10" max="16384" width="11.42578125" style="13"/>
  </cols>
  <sheetData>
    <row r="1" spans="1:65" ht="15" customHeight="1" x14ac:dyDescent="0.2">
      <c r="C1" s="107"/>
      <c r="D1" s="107"/>
      <c r="E1" s="107"/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31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3"/>
      <c r="B9" s="115"/>
      <c r="C9" s="114"/>
      <c r="D9" s="33" t="s">
        <v>16</v>
      </c>
      <c r="E9" s="27" t="s">
        <v>17</v>
      </c>
      <c r="F9" s="25" t="s">
        <v>19</v>
      </c>
      <c r="G9" s="30" t="s">
        <v>20</v>
      </c>
      <c r="H9" s="25" t="s">
        <v>18</v>
      </c>
      <c r="I9" s="28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41" t="s">
        <v>36</v>
      </c>
      <c r="C10" s="44" t="s">
        <v>37</v>
      </c>
      <c r="D10" s="47">
        <v>56080020.920000002</v>
      </c>
      <c r="E10" s="47">
        <v>0</v>
      </c>
      <c r="F10" s="47">
        <f>D10+E10</f>
        <v>56080020.920000002</v>
      </c>
      <c r="G10" s="47">
        <v>451676479.65500003</v>
      </c>
      <c r="H10" s="52">
        <v>0.12415971042555747</v>
      </c>
      <c r="I10" s="35">
        <v>40650883.168949999</v>
      </c>
    </row>
    <row r="11" spans="1:65" ht="11.1" customHeight="1" x14ac:dyDescent="0.2">
      <c r="A11" s="39">
        <v>2</v>
      </c>
      <c r="B11" s="42" t="s">
        <v>32</v>
      </c>
      <c r="C11" s="45" t="s">
        <v>33</v>
      </c>
      <c r="D11" s="48">
        <v>17360803.159999996</v>
      </c>
      <c r="E11" s="48">
        <v>0</v>
      </c>
      <c r="F11" s="48">
        <f>D11+E11</f>
        <v>17360803.159999996</v>
      </c>
      <c r="G11" s="48">
        <v>87691446.257999986</v>
      </c>
      <c r="H11" s="53">
        <v>0.19797601591519184</v>
      </c>
      <c r="I11" s="50">
        <v>7892230.1632199986</v>
      </c>
    </row>
    <row r="12" spans="1:65" ht="11.1" customHeight="1" x14ac:dyDescent="0.2">
      <c r="A12" s="39">
        <v>3</v>
      </c>
      <c r="B12" s="42" t="s">
        <v>34</v>
      </c>
      <c r="C12" s="45" t="s">
        <v>35</v>
      </c>
      <c r="D12" s="48">
        <v>3828213.1400000006</v>
      </c>
      <c r="E12" s="48">
        <v>0</v>
      </c>
      <c r="F12" s="48">
        <f>D12+E12</f>
        <v>3828213.1400000006</v>
      </c>
      <c r="G12" s="48">
        <v>27300153.280000001</v>
      </c>
      <c r="H12" s="53">
        <v>0.14022680022110121</v>
      </c>
      <c r="I12" s="50">
        <v>2457013.7952000001</v>
      </c>
    </row>
    <row r="13" spans="1:65" ht="11.1" customHeight="1" x14ac:dyDescent="0.2">
      <c r="A13" s="40">
        <v>4</v>
      </c>
      <c r="B13" s="43" t="s">
        <v>38</v>
      </c>
      <c r="C13" s="46" t="s">
        <v>39</v>
      </c>
      <c r="D13" s="49">
        <v>2039067.2949999997</v>
      </c>
      <c r="E13" s="49">
        <v>0</v>
      </c>
      <c r="F13" s="49">
        <f>D13+E13</f>
        <v>2039067.2949999997</v>
      </c>
      <c r="G13" s="49">
        <v>17939740.389000002</v>
      </c>
      <c r="H13" s="54">
        <v>0.11366202914788454</v>
      </c>
      <c r="I13" s="51">
        <v>1614576.6350100001</v>
      </c>
    </row>
    <row r="14" spans="1:65" s="69" customFormat="1" ht="11.1" customHeight="1" x14ac:dyDescent="0.2">
      <c r="A14" s="108" t="s">
        <v>47</v>
      </c>
      <c r="B14" s="108"/>
      <c r="C14" s="108"/>
      <c r="D14" s="67">
        <f>SUM(D10:D13)</f>
        <v>79308104.515000001</v>
      </c>
      <c r="E14" s="26">
        <f>SUM(E10:E13)</f>
        <v>0</v>
      </c>
      <c r="F14" s="26">
        <f>SUM(F10:F13)</f>
        <v>79308104.515000001</v>
      </c>
      <c r="G14" s="26">
        <f>SUM(G10:G13)</f>
        <v>584607819.58200002</v>
      </c>
      <c r="H14" s="29" t="s">
        <v>43</v>
      </c>
      <c r="I14" s="26">
        <f>SUM(I10:I13)</f>
        <v>52614703.762379989</v>
      </c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sortState ref="B10:I13">
    <sortCondition descending="1" ref="F10:F13"/>
  </sortState>
  <mergeCells count="10">
    <mergeCell ref="C1:E1"/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44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32" t="s">
        <v>17</v>
      </c>
      <c r="F9" s="36" t="s">
        <v>19</v>
      </c>
      <c r="G9" s="32" t="s">
        <v>20</v>
      </c>
      <c r="H9" s="36" t="s">
        <v>18</v>
      </c>
      <c r="I9" s="32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41" t="s">
        <v>36</v>
      </c>
      <c r="C10" s="44" t="s">
        <v>37</v>
      </c>
      <c r="D10" s="47">
        <v>56088592.689999998</v>
      </c>
      <c r="E10" s="47">
        <v>0</v>
      </c>
      <c r="F10" s="47">
        <v>56088592.689999998</v>
      </c>
      <c r="G10" s="47">
        <v>452297408.90499997</v>
      </c>
      <c r="H10" s="52">
        <v>0.12400821137974</v>
      </c>
      <c r="I10" s="35">
        <v>40706766.801449999</v>
      </c>
    </row>
    <row r="11" spans="1:65" ht="11.1" customHeight="1" x14ac:dyDescent="0.2">
      <c r="A11" s="39">
        <v>2</v>
      </c>
      <c r="B11" s="42" t="s">
        <v>32</v>
      </c>
      <c r="C11" s="45" t="s">
        <v>33</v>
      </c>
      <c r="D11" s="48">
        <v>17443130.23</v>
      </c>
      <c r="E11" s="48">
        <v>0</v>
      </c>
      <c r="F11" s="48">
        <v>17443130.23</v>
      </c>
      <c r="G11" s="48">
        <v>87994456.018000007</v>
      </c>
      <c r="H11" s="53">
        <v>0.198229877419003</v>
      </c>
      <c r="I11" s="50">
        <v>7919501.0416200003</v>
      </c>
    </row>
    <row r="12" spans="1:65" ht="11.1" customHeight="1" x14ac:dyDescent="0.2">
      <c r="A12" s="39">
        <v>3</v>
      </c>
      <c r="B12" s="42" t="s">
        <v>34</v>
      </c>
      <c r="C12" s="45" t="s">
        <v>45</v>
      </c>
      <c r="D12" s="48">
        <v>3983854.65</v>
      </c>
      <c r="E12" s="48">
        <v>0</v>
      </c>
      <c r="F12" s="48">
        <v>3983854.65</v>
      </c>
      <c r="G12" s="48">
        <v>28661638.449999999</v>
      </c>
      <c r="H12" s="53">
        <v>0.13899605414916499</v>
      </c>
      <c r="I12" s="50">
        <v>2579547.4605</v>
      </c>
    </row>
    <row r="13" spans="1:65" ht="11.1" customHeight="1" x14ac:dyDescent="0.2">
      <c r="A13" s="40">
        <v>4</v>
      </c>
      <c r="B13" s="43" t="s">
        <v>38</v>
      </c>
      <c r="C13" s="46" t="s">
        <v>39</v>
      </c>
      <c r="D13" s="49">
        <v>2025312.86</v>
      </c>
      <c r="E13" s="49">
        <v>0</v>
      </c>
      <c r="F13" s="49">
        <v>2025312.86</v>
      </c>
      <c r="G13" s="49">
        <v>18068158.688999999</v>
      </c>
      <c r="H13" s="54">
        <v>0.112092930710921</v>
      </c>
      <c r="I13" s="51">
        <v>1626134.28201</v>
      </c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79540890.430000007</v>
      </c>
      <c r="E14" s="31">
        <f>SUM(E10:E13)</f>
        <v>0</v>
      </c>
      <c r="F14" s="31">
        <f>SUM(F10:F13)</f>
        <v>79540890.430000007</v>
      </c>
      <c r="G14" s="31">
        <f>SUM(G10:G13)</f>
        <v>587021662.06200004</v>
      </c>
      <c r="H14" s="37" t="s">
        <v>43</v>
      </c>
      <c r="I14" s="31">
        <f>SUM(I10:I13)</f>
        <v>52831949.585579999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sortState ref="B10:I13">
    <sortCondition descending="1" ref="F10:F13"/>
  </sortState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46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55" t="s">
        <v>17</v>
      </c>
      <c r="F9" s="36" t="s">
        <v>19</v>
      </c>
      <c r="G9" s="55" t="s">
        <v>20</v>
      </c>
      <c r="H9" s="36" t="s">
        <v>18</v>
      </c>
      <c r="I9" s="55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56100152.515000001</v>
      </c>
      <c r="E10" s="47">
        <v>0</v>
      </c>
      <c r="F10" s="47">
        <v>56100152.515000001</v>
      </c>
      <c r="G10" s="47">
        <v>451224024.87</v>
      </c>
      <c r="H10" s="52">
        <v>0.12432882431551101</v>
      </c>
      <c r="I10" s="35">
        <v>40610162.238299996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17530989.960000001</v>
      </c>
      <c r="E11" s="48">
        <v>0</v>
      </c>
      <c r="F11" s="48">
        <v>17530989.960000001</v>
      </c>
      <c r="G11" s="48">
        <v>88714227.643000007</v>
      </c>
      <c r="H11" s="53">
        <v>0.19761193244613998</v>
      </c>
      <c r="I11" s="50">
        <v>7984280.4878700003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4007731.2250000001</v>
      </c>
      <c r="E12" s="48">
        <v>0</v>
      </c>
      <c r="F12" s="48">
        <v>4007731.2250000001</v>
      </c>
      <c r="G12" s="48">
        <v>29175142.594999999</v>
      </c>
      <c r="H12" s="53">
        <v>0.13736800812369776</v>
      </c>
      <c r="I12" s="50">
        <v>2625762.8335499996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2049611</v>
      </c>
      <c r="E13" s="49">
        <v>0</v>
      </c>
      <c r="F13" s="49">
        <v>2049611</v>
      </c>
      <c r="G13" s="49">
        <v>18504407.348999999</v>
      </c>
      <c r="H13" s="54">
        <v>0.1107633960571433</v>
      </c>
      <c r="I13" s="51">
        <v>1665396.6614099999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79688484.699999988</v>
      </c>
      <c r="E14" s="31">
        <f>SUM(E10:E13)</f>
        <v>0</v>
      </c>
      <c r="F14" s="31">
        <f>SUM(F10:F13)</f>
        <v>79688484.699999988</v>
      </c>
      <c r="G14" s="31">
        <f>SUM(G10:G13)</f>
        <v>587617802.45700002</v>
      </c>
      <c r="H14" s="37" t="s">
        <v>43</v>
      </c>
      <c r="I14" s="31">
        <f>SUM(I10:I13)</f>
        <v>52885602.221129991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sortState ref="B10:I13">
    <sortCondition descending="1" ref="F10:F13"/>
  </sortState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.28515625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48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56" t="s">
        <v>17</v>
      </c>
      <c r="F9" s="36" t="s">
        <v>19</v>
      </c>
      <c r="G9" s="57" t="s">
        <v>20</v>
      </c>
      <c r="H9" s="36" t="s">
        <v>18</v>
      </c>
      <c r="I9" s="57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56183208.515000001</v>
      </c>
      <c r="E10" s="47">
        <v>0</v>
      </c>
      <c r="F10" s="47">
        <f>D10+E10</f>
        <v>56183208.515000001</v>
      </c>
      <c r="G10" s="47">
        <v>449985052.13500005</v>
      </c>
      <c r="H10" s="59">
        <v>0.12485572186994441</v>
      </c>
      <c r="I10" s="64">
        <f>G10*9%</f>
        <v>40498654.692150004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17589252.559999999</v>
      </c>
      <c r="E11" s="48">
        <v>0</v>
      </c>
      <c r="F11" s="48">
        <f>D11+E11</f>
        <v>17589252.559999999</v>
      </c>
      <c r="G11" s="48">
        <v>89901002.982999995</v>
      </c>
      <c r="H11" s="60">
        <v>0.1956513495553111</v>
      </c>
      <c r="I11" s="65">
        <f>G11*9%</f>
        <v>8091090.2684699995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4050856.4300000006</v>
      </c>
      <c r="E12" s="48">
        <v>0</v>
      </c>
      <c r="F12" s="48">
        <f>D12+E12</f>
        <v>4050856.4300000006</v>
      </c>
      <c r="G12" s="48">
        <v>29832222.43</v>
      </c>
      <c r="H12" s="60">
        <v>0.13578795342871813</v>
      </c>
      <c r="I12" s="65">
        <f>G12*9%</f>
        <v>2684900.0186999999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2036319.6799999997</v>
      </c>
      <c r="E13" s="49">
        <v>0</v>
      </c>
      <c r="F13" s="49">
        <f>D13+E13</f>
        <v>2036319.6799999997</v>
      </c>
      <c r="G13" s="49">
        <v>18617418.964000002</v>
      </c>
      <c r="H13" s="61">
        <v>0.10937712063834283</v>
      </c>
      <c r="I13" s="66">
        <f>G13*9%</f>
        <v>1675567.70676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79859637.185000002</v>
      </c>
      <c r="E14" s="34">
        <f>SUM(E10:E13)</f>
        <v>0</v>
      </c>
      <c r="F14" s="63">
        <f>SUM(F10:F13)</f>
        <v>79859637.185000002</v>
      </c>
      <c r="G14" s="63">
        <f>SUM(G10:G13)</f>
        <v>588335696.51199996</v>
      </c>
      <c r="H14" s="62" t="s">
        <v>43</v>
      </c>
      <c r="I14" s="34">
        <f>SUM(I10:I13)</f>
        <v>52950212.686080001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sortState ref="B10:I13">
    <sortCondition descending="1" ref="F10:F13"/>
  </sortState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D1" activePane="topRight" state="frozen"/>
      <selection activeCell="A5" sqref="A5"/>
      <selection pane="topRight" activeCell="H14" sqref="H14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.28515625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52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70" t="s">
        <v>17</v>
      </c>
      <c r="F9" s="36" t="s">
        <v>19</v>
      </c>
      <c r="G9" s="71" t="s">
        <v>20</v>
      </c>
      <c r="H9" s="36" t="s">
        <v>18</v>
      </c>
      <c r="I9" s="71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52740143.619999997</v>
      </c>
      <c r="E10" s="47">
        <v>0</v>
      </c>
      <c r="F10" s="47">
        <f>D10+E10</f>
        <v>52740143.619999997</v>
      </c>
      <c r="G10" s="47">
        <v>448601939.13</v>
      </c>
      <c r="H10" s="59">
        <v>0.117565572102256</v>
      </c>
      <c r="I10" s="47">
        <f>G10*9%</f>
        <v>40374174.521699995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17697078.704999998</v>
      </c>
      <c r="E11" s="48">
        <v>0</v>
      </c>
      <c r="F11" s="48">
        <f t="shared" ref="F11:F13" si="0">D11+E11</f>
        <v>17697078.704999998</v>
      </c>
      <c r="G11" s="48">
        <v>90750360.042999998</v>
      </c>
      <c r="H11" s="60">
        <v>0.19500835805626199</v>
      </c>
      <c r="I11" s="48">
        <f t="shared" ref="I11:I13" si="1">G11*9%</f>
        <v>8167532.4038699996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3883988.86</v>
      </c>
      <c r="E12" s="48">
        <v>0</v>
      </c>
      <c r="F12" s="48">
        <f t="shared" si="0"/>
        <v>3883988.86</v>
      </c>
      <c r="G12" s="48">
        <v>30315604.829999998</v>
      </c>
      <c r="H12" s="60">
        <v>0.128118468418497</v>
      </c>
      <c r="I12" s="48">
        <f t="shared" si="1"/>
        <v>2728404.4346999996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2036029.69</v>
      </c>
      <c r="E13" s="49">
        <v>0</v>
      </c>
      <c r="F13" s="49">
        <f t="shared" si="0"/>
        <v>2036029.69</v>
      </c>
      <c r="G13" s="49">
        <v>18732720.175000001</v>
      </c>
      <c r="H13" s="61">
        <v>0.10868841636342901</v>
      </c>
      <c r="I13" s="49">
        <f t="shared" si="1"/>
        <v>1685944.8157500001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76357240.874999985</v>
      </c>
      <c r="E14" s="34">
        <f>SUM(E10:E13)</f>
        <v>0</v>
      </c>
      <c r="F14" s="63">
        <f>SUM(F10:F13)</f>
        <v>76357240.874999985</v>
      </c>
      <c r="G14" s="63">
        <f>SUM(G10:G13)</f>
        <v>588400624.17799997</v>
      </c>
      <c r="H14" s="62" t="s">
        <v>43</v>
      </c>
      <c r="I14" s="34">
        <f>SUM(I10:I13)</f>
        <v>52956056.176019996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F1" activePane="topRight" state="frozen"/>
      <selection activeCell="A5" sqref="A5"/>
      <selection pane="topRight" activeCell="A6" sqref="A6:C6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.28515625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53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72" t="s">
        <v>17</v>
      </c>
      <c r="F9" s="36" t="s">
        <v>19</v>
      </c>
      <c r="G9" s="73" t="s">
        <v>20</v>
      </c>
      <c r="H9" s="36" t="s">
        <v>18</v>
      </c>
      <c r="I9" s="73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52896831.604999997</v>
      </c>
      <c r="E10" s="47">
        <v>0</v>
      </c>
      <c r="F10" s="47">
        <v>52896831.604999997</v>
      </c>
      <c r="G10" s="47">
        <v>448214773.69499999</v>
      </c>
      <c r="H10" s="59">
        <v>0.11801670696601201</v>
      </c>
      <c r="I10" s="47">
        <v>40339329.632550001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17798522.920000002</v>
      </c>
      <c r="E11" s="48">
        <v>0</v>
      </c>
      <c r="F11" s="48">
        <v>17798522.920000002</v>
      </c>
      <c r="G11" s="48">
        <v>92401647.357999995</v>
      </c>
      <c r="H11" s="60">
        <v>0.192621272768456</v>
      </c>
      <c r="I11" s="48">
        <v>8316148.2622199999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3896618.57</v>
      </c>
      <c r="E12" s="48">
        <v>0</v>
      </c>
      <c r="F12" s="48">
        <v>3896618.57</v>
      </c>
      <c r="G12" s="48">
        <v>30115364.260000002</v>
      </c>
      <c r="H12" s="60">
        <v>0.129389720687376</v>
      </c>
      <c r="I12" s="48">
        <v>2710382.7834000001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2021533.52</v>
      </c>
      <c r="E13" s="49">
        <v>0</v>
      </c>
      <c r="F13" s="49">
        <v>2021533.52</v>
      </c>
      <c r="G13" s="49">
        <v>19082625.425000001</v>
      </c>
      <c r="H13" s="61">
        <v>0.105935817267136</v>
      </c>
      <c r="I13" s="49">
        <v>1717436.28825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76613506.614999995</v>
      </c>
      <c r="E14" s="34">
        <f>SUM(E10:E13)</f>
        <v>0</v>
      </c>
      <c r="F14" s="63">
        <f>SUM(F10:F13)</f>
        <v>76613506.614999995</v>
      </c>
      <c r="G14" s="63">
        <f>SUM(G10:G13)</f>
        <v>589814410.73799992</v>
      </c>
      <c r="H14" s="62" t="s">
        <v>43</v>
      </c>
      <c r="I14" s="34">
        <f>SUM(I10:I13)</f>
        <v>53083296.966420002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workbookViewId="0">
      <pane xSplit="3" topLeftCell="E1" activePane="topRight" state="frozen"/>
      <selection activeCell="A5" sqref="A5"/>
      <selection pane="topRight"/>
    </sheetView>
  </sheetViews>
  <sheetFormatPr baseColWidth="10" defaultColWidth="11.42578125" defaultRowHeight="12" x14ac:dyDescent="0.2"/>
  <cols>
    <col min="1" max="1" width="11.42578125" style="13"/>
    <col min="2" max="2" width="13.28515625" style="13" customWidth="1"/>
    <col min="3" max="3" width="76" style="13" customWidth="1"/>
    <col min="4" max="4" width="18.140625" style="13" bestFit="1" customWidth="1"/>
    <col min="5" max="5" width="17.42578125" style="13" customWidth="1"/>
    <col min="6" max="6" width="15.5703125" style="13" bestFit="1" customWidth="1"/>
    <col min="7" max="7" width="16.7109375" style="13" bestFit="1" customWidth="1"/>
    <col min="8" max="8" width="11.7109375" style="13" bestFit="1" customWidth="1"/>
    <col min="9" max="9" width="13.28515625" style="13" bestFit="1" customWidth="1"/>
    <col min="10" max="16384" width="11.42578125" style="13"/>
  </cols>
  <sheetData>
    <row r="1" spans="1:65" ht="15" customHeight="1" x14ac:dyDescent="0.25">
      <c r="C1" s="14" t="s">
        <v>7</v>
      </c>
    </row>
    <row r="2" spans="1:65" ht="15" customHeight="1" x14ac:dyDescent="0.2"/>
    <row r="3" spans="1:65" ht="15" customHeight="1" x14ac:dyDescent="0.25">
      <c r="D3" s="15"/>
      <c r="E3"/>
    </row>
    <row r="4" spans="1:65" ht="15" customHeight="1" x14ac:dyDescent="0.25">
      <c r="D4"/>
      <c r="E4"/>
    </row>
    <row r="5" spans="1:65" x14ac:dyDescent="0.2">
      <c r="A5" s="111" t="s">
        <v>8</v>
      </c>
      <c r="B5" s="111"/>
      <c r="C5" s="111"/>
    </row>
    <row r="6" spans="1:65" x14ac:dyDescent="0.2">
      <c r="A6" s="111" t="s">
        <v>54</v>
      </c>
      <c r="B6" s="111"/>
      <c r="C6" s="111"/>
    </row>
    <row r="7" spans="1:65" x14ac:dyDescent="0.2">
      <c r="A7" s="112" t="s">
        <v>9</v>
      </c>
      <c r="B7" s="112"/>
      <c r="C7" s="112"/>
    </row>
    <row r="8" spans="1:65" s="17" customFormat="1" ht="15" customHeight="1" x14ac:dyDescent="0.2">
      <c r="A8" s="113" t="s">
        <v>10</v>
      </c>
      <c r="B8" s="114" t="s">
        <v>11</v>
      </c>
      <c r="C8" s="114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2">
      <c r="A9" s="117"/>
      <c r="B9" s="115"/>
      <c r="C9" s="115"/>
      <c r="D9" s="33" t="s">
        <v>16</v>
      </c>
      <c r="E9" s="74" t="s">
        <v>17</v>
      </c>
      <c r="F9" s="36" t="s">
        <v>19</v>
      </c>
      <c r="G9" s="75" t="s">
        <v>20</v>
      </c>
      <c r="H9" s="36" t="s">
        <v>18</v>
      </c>
      <c r="I9" s="75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">
      <c r="A10" s="38">
        <v>1</v>
      </c>
      <c r="B10" s="38" t="s">
        <v>36</v>
      </c>
      <c r="C10" s="38" t="s">
        <v>37</v>
      </c>
      <c r="D10" s="47">
        <v>52938645.215000004</v>
      </c>
      <c r="E10" s="47">
        <v>0</v>
      </c>
      <c r="F10" s="47">
        <v>52938645.215000004</v>
      </c>
      <c r="G10" s="47">
        <v>448311016.616</v>
      </c>
      <c r="H10" s="59">
        <v>0.118084640468125</v>
      </c>
      <c r="I10" s="47">
        <v>40347991.495439999</v>
      </c>
      <c r="J10" s="58"/>
    </row>
    <row r="11" spans="1:65" ht="11.1" customHeight="1" x14ac:dyDescent="0.2">
      <c r="A11" s="39">
        <v>2</v>
      </c>
      <c r="B11" s="39" t="s">
        <v>32</v>
      </c>
      <c r="C11" s="39" t="s">
        <v>33</v>
      </c>
      <c r="D11" s="48">
        <v>17911566.48</v>
      </c>
      <c r="E11" s="48">
        <v>0</v>
      </c>
      <c r="F11" s="48">
        <v>17911566.48</v>
      </c>
      <c r="G11" s="48">
        <v>95876343.033000007</v>
      </c>
      <c r="H11" s="60">
        <v>0.18681945841254</v>
      </c>
      <c r="I11" s="48">
        <v>8628870.8729699999</v>
      </c>
      <c r="J11" s="58"/>
    </row>
    <row r="12" spans="1:65" ht="11.1" customHeight="1" x14ac:dyDescent="0.2">
      <c r="A12" s="39">
        <v>3</v>
      </c>
      <c r="B12" s="39" t="s">
        <v>34</v>
      </c>
      <c r="C12" s="39" t="s">
        <v>45</v>
      </c>
      <c r="D12" s="48">
        <v>3893760.32</v>
      </c>
      <c r="E12" s="48">
        <v>0</v>
      </c>
      <c r="F12" s="48">
        <v>3893760.32</v>
      </c>
      <c r="G12" s="48">
        <v>32602088.280000001</v>
      </c>
      <c r="H12" s="60">
        <v>0.119432850023557</v>
      </c>
      <c r="I12" s="48">
        <v>2934187.9452</v>
      </c>
      <c r="J12" s="58"/>
    </row>
    <row r="13" spans="1:65" ht="11.1" customHeight="1" x14ac:dyDescent="0.2">
      <c r="A13" s="40">
        <v>4</v>
      </c>
      <c r="B13" s="40" t="s">
        <v>38</v>
      </c>
      <c r="C13" s="40" t="s">
        <v>39</v>
      </c>
      <c r="D13" s="49">
        <v>2065041.96</v>
      </c>
      <c r="E13" s="49">
        <v>0</v>
      </c>
      <c r="F13" s="49">
        <v>2065041.96</v>
      </c>
      <c r="G13" s="49">
        <v>19387237.640000001</v>
      </c>
      <c r="H13" s="61">
        <v>0.106515533483707</v>
      </c>
      <c r="I13" s="49">
        <v>1744851.3876</v>
      </c>
      <c r="J13" s="58"/>
    </row>
    <row r="14" spans="1:65" s="17" customFormat="1" ht="11.1" customHeight="1" x14ac:dyDescent="0.2">
      <c r="A14" s="116" t="s">
        <v>47</v>
      </c>
      <c r="B14" s="116"/>
      <c r="C14" s="116"/>
      <c r="D14" s="34">
        <f>SUM(D10:D13)</f>
        <v>76809013.974999994</v>
      </c>
      <c r="E14" s="34">
        <f>SUM(E10:E13)</f>
        <v>0</v>
      </c>
      <c r="F14" s="63">
        <f>SUM(F10:F13)</f>
        <v>76809013.974999994</v>
      </c>
      <c r="G14" s="63">
        <f>SUM(G10:G13)</f>
        <v>596176685.56900001</v>
      </c>
      <c r="H14" s="62" t="s">
        <v>43</v>
      </c>
      <c r="I14" s="34">
        <f>SUM(I10:I13)</f>
        <v>53655901.70121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">
      <c r="A15" s="109" t="s">
        <v>49</v>
      </c>
      <c r="B15" s="109"/>
      <c r="C15" s="109"/>
    </row>
    <row r="16" spans="1:65" x14ac:dyDescent="0.2">
      <c r="A16" s="110" t="s">
        <v>30</v>
      </c>
      <c r="B16" s="110"/>
      <c r="C16" s="11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NOTA MEDOLÓGICA </vt:lpstr>
      <vt:lpstr>MAY_2017</vt:lpstr>
      <vt:lpstr>JUN_2017</vt:lpstr>
      <vt:lpstr>JUL_2017</vt:lpstr>
      <vt:lpstr>AGO_2017</vt:lpstr>
      <vt:lpstr>SEP_2017</vt:lpstr>
      <vt:lpstr>OCT_2017</vt:lpstr>
      <vt:lpstr>NOV_2017 </vt:lpstr>
      <vt:lpstr>DIC_2017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Pazmiño Diana Elena</cp:lastModifiedBy>
  <dcterms:created xsi:type="dcterms:W3CDTF">2016-02-19T19:34:05Z</dcterms:created>
  <dcterms:modified xsi:type="dcterms:W3CDTF">2018-01-17T22:49:34Z</dcterms:modified>
</cp:coreProperties>
</file>